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otsiaalministeerium.ee\dfs\kasutajadTA\kerstin.karblane\Desktop\"/>
    </mc:Choice>
  </mc:AlternateContent>
  <xr:revisionPtr revIDLastSave="0" documentId="13_ncr:1_{207E6C1D-1682-40E3-AFF0-1694C978955B}" xr6:coauthVersionLast="47" xr6:coauthVersionMax="47" xr10:uidLastSave="{00000000-0000-0000-0000-000000000000}"/>
  <bookViews>
    <workbookView xWindow="1900" yWindow="1900" windowWidth="14400" windowHeight="7360" firstSheet="1" activeTab="1" xr2:uid="{00000000-000D-0000-FFFF-FFFF00000000}"/>
  </bookViews>
  <sheets>
    <sheet name="sept" sheetId="1" r:id="rId1"/>
    <sheet name="nov"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 i="2" l="1"/>
  <c r="I5" i="2"/>
  <c r="R5" i="2"/>
  <c r="M14" i="1"/>
  <c r="J5" i="2" l="1"/>
  <c r="S5" i="2" l="1"/>
  <c r="Q5" i="2"/>
  <c r="N7" i="1"/>
  <c r="K5" i="2" l="1"/>
  <c r="J14" i="1" l="1"/>
  <c r="I14" i="1"/>
  <c r="K14" i="1"/>
  <c r="L5" i="1"/>
  <c r="N5" i="1" s="1"/>
  <c r="L6" i="1"/>
  <c r="N6" i="1" s="1"/>
  <c r="L4" i="1"/>
  <c r="N4" i="1" s="1"/>
  <c r="N14" i="1" s="1"/>
  <c r="L14" i="1" l="1"/>
</calcChain>
</file>

<file path=xl/sharedStrings.xml><?xml version="1.0" encoding="utf-8"?>
<sst xmlns="http://schemas.openxmlformats.org/spreadsheetml/2006/main" count="113" uniqueCount="77">
  <si>
    <t>Reaalajamajanduse projektide tööplaani tegevuste kirjeldus koos prognoositava 2023 eelarvega.</t>
  </si>
  <si>
    <t>VA</t>
  </si>
  <si>
    <t>Asutus</t>
  </si>
  <si>
    <t>Vastutaja</t>
  </si>
  <si>
    <t>Asutuse roll</t>
  </si>
  <si>
    <t>Projekti nimi</t>
  </si>
  <si>
    <t>2022 kirjeldus (kirjeldati 2023 lõpu seisu)</t>
  </si>
  <si>
    <t>Tehtud 2022 juuli seisuga</t>
  </si>
  <si>
    <t>Tulem 2023</t>
  </si>
  <si>
    <t>2023 kulud</t>
  </si>
  <si>
    <t>Eelarve 2023 kokku</t>
  </si>
  <si>
    <t>2022 üle kantavate vahendite prognoos*</t>
  </si>
  <si>
    <t>2023 lisa-vajadus</t>
  </si>
  <si>
    <t>Majandus-kulu</t>
  </si>
  <si>
    <t>Personali kogukulu</t>
  </si>
  <si>
    <t>Inves-teering</t>
  </si>
  <si>
    <t>KEM</t>
  </si>
  <si>
    <t>Alar Valdmann</t>
  </si>
  <si>
    <t>Andmepõhisele aruandlusele ülemineku projektide valdkonnaülene (jäätmed, pakend, vesi, õhk) juhtimine ja üleminekuks vajaliku õigusloome ettevalmistamise tagamine.</t>
  </si>
  <si>
    <t>Jäätmekäitlussektori andmevahetuse standardiseerimine reaalajamajanduse andmepõhise aruandluse mudelil [ja] korraldatud jäätmeveo andmepõhise aruandluse mudeli piloteerimine.</t>
  </si>
  <si>
    <t>Analüüsida jäätmekäitlussektoris tegutsevate ettevõtjate aruandluskohustuse automatiseerimise võimalusi, tagada parem info kättesaadavus kohalikule omavalitsusele, riigile ning kodanikele ning sellega vähendada ettevõtjate ja ametnike halduskoormust tugitegevustele ja aruandlusele. Rakendada kohaliku omavalitsuse üksuse korraldatud jäätmevedude andmekogumise kui ka -halduse süsteemis andmepõhise aruandluse mudel. KOV-ülene analüüs ning lahenduse prototüüpi loomine, sh võimaliku keskse süsteemi riigipoolse pakkumise kontekstis.  </t>
  </si>
  <si>
    <t>Tegevusi alustati 2022 aprillis. Osaleti Riigikantselei pakutavas innosprindi programmis, kus kaardistati probleeme ja otsiti neile lahendusi. Koostatud projektiplaan, projekti tutvustavad ettekended ja memo.</t>
  </si>
  <si>
    <t>a) Luuakse jäätmearuandluse andmekoosseis ja taksonoomia. 
b) Luuakse tarkvaraline võimekus andmepõhise aruandluse vastuvõtmiseks ja andmete edasiseks kasutamiseks: ettevõtja majandustarkvaras loodud andmed võetakse vastu (X-Gate vms analoog) ja neid jagatakse sidussüsteemidega (KOTKAS, KOV jäätmevaldajate register, analüütika töölauad jms). Riigi sidussüsteemides (KOTKAS) luuakse võimekus andmepõhist aruandlust võtta vastu. 
c) Luuakase ärianalüütika töölaudade tarkvaralised prototüübid.
d) Koostatakse tegevuskava kogu jäätmearuandluse üle viimiseks reaalajamajanduse andmepõhisele mudelile.</t>
  </si>
  <si>
    <t>KEMIT </t>
  </si>
  <si>
    <t>Andres Meensalu</t>
  </si>
  <si>
    <t>Peavastutaja. Hanke tehnilise kirjelduse koostamine ja tehnilise võimekuse loomine.</t>
  </si>
  <si>
    <t>Ettevõtjatele andmepõhise pakendiaruandluse võimekuse arendamine riiklikus pakendiregistris PAKIS</t>
  </si>
  <si>
    <t>Kasutusele võtta pakendiaruande standardiseeritud andmemudel, mida ettevõtjad saavad lao- või majandustarkvarast nõusoleku korral automaatselt edastada riigile ja ühekordse andmete küsimise põhimõttel tagada kogu avaliku sektori andmekorje. Riiklikus pakendiregistris XBRL GL standardile vastava reaalajas andmevahetuse võimekuse arendamine.</t>
  </si>
  <si>
    <t>Osapooltega (KEM, KAUR, PAKIS) kohtumised otsustamaks, kas prototüüpida uut (ettevõtted&gt;PAKIS) andmeliikumist või olemasolevat (ettevõtted&gt;TKO&gt;PAKIS).</t>
  </si>
  <si>
    <t>Luuakse andmepõhise pakendiaruandluse tarkvaraline prototüüp, mis hõlmab andmevahetust ettevõtja majandustarkvaraga, riikliku pakendiregistriga PAKIS ja andmevahetust või valmisolekut andmevahetuseks ärianalüütika töölaudade tarkvaraliste prototüüpidega. PAKISes on loodud võimekus võtta vastu andmepõhist aruandlust. </t>
  </si>
  <si>
    <t>KEA</t>
  </si>
  <si>
    <t>Sulev Tõkke</t>
  </si>
  <si>
    <t>Projektijuhtimine, hanke tehnilise kirjelduse koostamine ja hanke teostamine, prototüübi testimine.</t>
  </si>
  <si>
    <t>Vee-ettevõtjate andmepõhise aruandluse mudeli piloteerimine</t>
  </si>
  <si>
    <t>Analüüsida vee-ettevõtete aruandluskohustuse automatiseerimise võimalusi ning prototüüpida andmepõhine aruandluslahendus. Vähendada ettevõtete halduskoormust aastaaruannete ja kvartaalsete deklaratsioonide koostamisel ja andmete edastamisel. </t>
  </si>
  <si>
    <t>Kaardistatud vee-ettevõtetes kasutatavaid andmehalduse meetodid ja infosüsteemid. Alustatud on prototüübi tehnilist kirjeldust. Valmis naaberriikide praktikate kaardistuse raport.</t>
  </si>
  <si>
    <t>Veearuandluse andmekoosseis on analüüsitud ja standardiseeritud. Luuakse tarkvaraline võimekus andmepõhise aruandluse vastuvõtmiseks ja andmete edasiseks kasutamiseks, mis hõlmab vee-ettevõtetes kasutusel olevatest tarkvaradest edastatud andmete vastuvõttu (nt X-Gate) ja jagamist KOTKASe ning ärianalüütika töölaudadega. KOTKASes on loodud vastav andmete vastuvõtuvõimekus. Koostatud on tegevuskava veearuandluse ulatuslikuks üle viimiseks reaalajamajanduse andmepõhisele mudelile.</t>
  </si>
  <si>
    <t>Hanna Vahter</t>
  </si>
  <si>
    <t>Projektijuhtimine,  analüüsi teostamiseks tehnilise kirjelduse koostamine.  Üleminekuks vajaliku õigusloome ettevalmistamise tagamine.</t>
  </si>
  <si>
    <t>Välisõhu saastamisega seotud andmevahetuse standardiseerimine ja reaalajamajanduse andmepõhise aruandluse mudeli piloteerimine.</t>
  </si>
  <si>
    <t>Analüüsida välisõhu saastamisega seotud käitajate aruandluskohustuse automatiseerimise võimalusi.  Ttagada parem info kättesaadavus riigile ja kodanikele ning sellega vähendada ettevõtjate ja ametnike halduskoormust tugitegevustele ja aruandlusele.  Tegevusvaldkondade analüüs ning andmepõhise aruandluslahenduse prototüübi loomine.</t>
  </si>
  <si>
    <t xml:space="preserve">Tegevustega alustatakse 2022 septembris. 
Varasem eeltöö on tehtud KEM projekti "Keskkonnakaitseluba 3.0" raames. </t>
  </si>
  <si>
    <t>a) Välisõhu saastamisega seotud aruandluse andmekoosseis on valitud tegevusvaldkondade puhul analüüsitud ja standardiseeritud.
b) Luuakse tarkvaraline võimekus andmepõhise aruandluse vastuvõtmiseks ja andmete edasiseks kasutamiseks: ettevõtja majandustarkvaras loodud andmed võetakse vastu (X-Gate vms analoog) ja neid jagatakse sidussüsteemidega (KOTKAS, analüütika töölauad jms). Riigi sidussüsteemides (KOTKAS) luuakse võimekus andmepõhist aruandlust vastu võtta. 
c) Luuakase ärianalüütika töölaudade tarkvaralised prototüübid.
d) Koostatakse tegevuskava valitud tegevusvaldkondades välisõhu saastamisega seotud aruandluse üle viimiseks reaalajamajanduse andmepõhisele mudelile.</t>
  </si>
  <si>
    <t>Allasutuste roll ja eelarve</t>
  </si>
  <si>
    <t>KAUR</t>
  </si>
  <si>
    <t>Monika Kont</t>
  </si>
  <si>
    <t xml:space="preserve">Töörühmade loomine, neis osalemine ja nende juhtimine sisunõuete ja ärianalüütika töölaudade kirjeldamiseks;
hanke tehnilise kirjelduse (lähteülesande) kommenteerimine ja valideerimine;
prototüüpide arenduse töögruppides osalemine ja prototüüpide testimine;
analüüside kommenteerimine /valideerimine (lisaanalüüside tellimine toimub projekti eelarvest);
protsessi(de) sh protsessiskeemi(de) koostamine;
1,5 töökoht, mis teenindab kolme valdkonna (jäätmed, pakend, vesi) projekti.  </t>
  </si>
  <si>
    <t>KEMIT</t>
  </si>
  <si>
    <t>IT juhtimine vastavalt KEM valitsemisala IT korralduse raamistikule, sh tehnilise kirjelduse koostamine sisunõuete alusel, tehnilise võimekuse loomine jne. 1 töökoht, mis teenindab kolme valdkonna (jäätmed, pakend, vesi) projekti.</t>
  </si>
  <si>
    <t>Nimi ?</t>
  </si>
  <si>
    <t>Andmepõhise aruandluse järelevalve ja keskkonnakaitse loaga seotud tööd. Ülesannete kirjeldust vt KAUR realt. 0,5 töökohta, mis teenindab kolme valdkonna (jäätmed, pakend, vesi) projekti.</t>
  </si>
  <si>
    <t xml:space="preserve">* 2022 a ettenähtud majandus- ja investeeringukulud jäävad suures osas kasutamata. </t>
  </si>
  <si>
    <t>KOKKU:</t>
  </si>
  <si>
    <t>Keskkonnaministeerium</t>
  </si>
  <si>
    <t>Keskkonnaministeeriumi infotehnoloogiakeskus</t>
  </si>
  <si>
    <t>Keskkonnaagentuur</t>
  </si>
  <si>
    <t>Keskkonnaamet</t>
  </si>
  <si>
    <t>Kirjeldus (lõppeesmärk)</t>
  </si>
  <si>
    <t>Tulem 2024</t>
  </si>
  <si>
    <t>2024 prognoositud kulud</t>
  </si>
  <si>
    <t>2024 eelarve prognoos</t>
  </si>
  <si>
    <t xml:space="preserve"> 23-24 eelarve kokku</t>
  </si>
  <si>
    <t>* arvestusega, et vahendid kasutatakse ära hiljemalt 31.12.2024.</t>
  </si>
  <si>
    <t>SOM</t>
  </si>
  <si>
    <t>TA</t>
  </si>
  <si>
    <t>Kerstin-Gertrud Kärblane</t>
  </si>
  <si>
    <t>Tulem 2025</t>
  </si>
  <si>
    <t>Lisa - 4 Reaalajamajanduse projektide tööplaani tegevuste kirjeldus koos prognoositava 2024 eelarvega.</t>
  </si>
  <si>
    <t>2024 eelarve kokku*</t>
  </si>
  <si>
    <t xml:space="preserve">Vee-ettevõtjatele rakenduva joogivee kvaliteedi andmete efektiivse edastuse tagamiseks vajaliku lahenduse loomiseks on loodud ärianalüüs, mille eesmärgiks on leida lahendusi loobumaks ettevõtjate poolt käsitsi saadetavatest andmetest, tänu millele väheneb nende halduskoormus ja tekivad standardiseeritud masinloetavad andmed. Lisaks on kaardistatud partnerasutuste poolt kogutavad ettevõtjate andmed, et vähendada topelt andmete esitamise olukordi. Seeläbi toetatakase andmete kättesaadavust ning vahetust ja vähendatakse andmete dubleerimist. </t>
  </si>
  <si>
    <t>Vee-ettevõtjate joogivee kvaliteedi andmevahetuse ning aruandluse ärianalüüsi koostamine</t>
  </si>
  <si>
    <t>1) Läbi on viidud põhjalik ärianalüüs andmete edastuse AS-Is ning To-Be olukorra kohta  2) Vee-Ettevõtjatega on läbiräägitud võimalikud andmeedastuse viisid, nende sisendiga on arvestatud ning kõik vajalikud osapooled on analüüsi kaasamise tulemusel saavutanud tervikpildi andmete liikumise teekonnast.</t>
  </si>
  <si>
    <t>150 000 (+km)</t>
  </si>
  <si>
    <t>2024 üle kantavate vahendite prognoos</t>
  </si>
  <si>
    <t>2025 lisa-vajadus</t>
  </si>
  <si>
    <t xml:space="preserve">Projekti juhtimine, koordineerimine, ärianalüüsi koostamise koordineerimine,vajalike osapooltega valideerimine, nende kaasamine. </t>
  </si>
  <si>
    <t>1) Vajadusel tehakse analüüsi viimased täiendused, mis on tulnud tagasisidena vee-ettevõtjatelt või partnerasutustelt. 2) Ärianalüüs on aluseks loodava digilahenduse analüüsile.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</si>
</sst>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sz val="10.5"/>
      <color rgb="FFFF0000"/>
      <name val="Calibri"/>
      <family val="2"/>
      <charset val="186"/>
      <scheme val="minor"/>
    </font>
    <font>
      <b/>
      <sz val="14"/>
      <color theme="1"/>
      <name val="Calibri"/>
      <family val="2"/>
      <charset val="186"/>
      <scheme val="minor"/>
    </font>
    <font>
      <sz val="11"/>
      <name val="Calibri"/>
      <family val="2"/>
      <charset val="186"/>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3" fontId="0" fillId="0" borderId="0" xfId="0" applyNumberFormat="1"/>
    <xf numFmtId="0" fontId="1" fillId="0" borderId="1" xfId="0" applyFont="1" applyBorder="1" applyAlignment="1">
      <alignment vertical="center" wrapText="1"/>
    </xf>
    <xf numFmtId="0" fontId="2" fillId="0" borderId="1" xfId="0" applyFont="1" applyBorder="1"/>
    <xf numFmtId="3" fontId="2" fillId="0" borderId="1" xfId="0" applyNumberFormat="1" applyFont="1" applyBorder="1"/>
    <xf numFmtId="0" fontId="2" fillId="0" borderId="0" xfId="0" applyFont="1"/>
    <xf numFmtId="0" fontId="1" fillId="0" borderId="0" xfId="0" applyFont="1" applyAlignment="1">
      <alignment horizontal="right"/>
    </xf>
    <xf numFmtId="3" fontId="1" fillId="0" borderId="0" xfId="0" applyNumberFormat="1" applyFont="1"/>
    <xf numFmtId="0" fontId="4" fillId="0" borderId="0" xfId="0" applyFont="1" applyAlignment="1">
      <alignment vertical="center"/>
    </xf>
    <xf numFmtId="0" fontId="3" fillId="0" borderId="0" xfId="0" applyFont="1" applyAlignment="1">
      <alignment wrapText="1"/>
    </xf>
    <xf numFmtId="0" fontId="2" fillId="0" borderId="0" xfId="0" applyFont="1" applyAlignment="1">
      <alignment horizontal="left" wrapText="1"/>
    </xf>
    <xf numFmtId="3" fontId="2" fillId="0" borderId="0" xfId="0" applyNumberFormat="1" applyFont="1"/>
    <xf numFmtId="0" fontId="2" fillId="0" borderId="1" xfId="0" applyFont="1" applyBorder="1" applyAlignment="1">
      <alignment vertical="top" wrapText="1"/>
    </xf>
    <xf numFmtId="0" fontId="2" fillId="0" borderId="1" xfId="0" applyFont="1" applyBorder="1" applyAlignment="1">
      <alignment vertical="top"/>
    </xf>
    <xf numFmtId="3" fontId="2" fillId="0" borderId="1" xfId="0" applyNumberFormat="1" applyFont="1" applyBorder="1" applyAlignment="1">
      <alignment vertical="top" wrapText="1"/>
    </xf>
    <xf numFmtId="0" fontId="5" fillId="0" borderId="0" xfId="0" applyFont="1"/>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3"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6"/>
  <sheetViews>
    <sheetView topLeftCell="A7" zoomScaleNormal="100" workbookViewId="0">
      <selection activeCell="J9" sqref="J9"/>
    </sheetView>
  </sheetViews>
  <sheetFormatPr defaultRowHeight="14.5" x14ac:dyDescent="0.35"/>
  <cols>
    <col min="1" max="1" width="5.6328125" customWidth="1"/>
    <col min="2" max="2" width="7.36328125" customWidth="1"/>
    <col min="3" max="3" width="12.08984375" customWidth="1"/>
    <col min="4" max="4" width="18.90625" customWidth="1"/>
    <col min="5" max="5" width="23" customWidth="1"/>
    <col min="6" max="6" width="56" customWidth="1"/>
    <col min="7" max="7" width="30.90625" customWidth="1"/>
    <col min="8" max="8" width="66.36328125" customWidth="1"/>
    <col min="9" max="9" width="9.6328125" customWidth="1"/>
    <col min="11" max="11" width="7.90625" customWidth="1"/>
    <col min="13" max="13" width="10.54296875" customWidth="1"/>
  </cols>
  <sheetData>
    <row r="1" spans="1:14" ht="29.25" customHeight="1" x14ac:dyDescent="0.35">
      <c r="A1" s="8" t="s">
        <v>0</v>
      </c>
    </row>
    <row r="2" spans="1:14" x14ac:dyDescent="0.35">
      <c r="A2" s="20" t="s">
        <v>1</v>
      </c>
      <c r="B2" s="20" t="s">
        <v>2</v>
      </c>
      <c r="C2" s="19" t="s">
        <v>3</v>
      </c>
      <c r="D2" s="19" t="s">
        <v>4</v>
      </c>
      <c r="E2" s="20" t="s">
        <v>5</v>
      </c>
      <c r="F2" s="19" t="s">
        <v>6</v>
      </c>
      <c r="G2" s="19" t="s">
        <v>7</v>
      </c>
      <c r="H2" s="19" t="s">
        <v>8</v>
      </c>
      <c r="I2" s="20" t="s">
        <v>9</v>
      </c>
      <c r="J2" s="20"/>
      <c r="K2" s="20"/>
      <c r="L2" s="20" t="s">
        <v>10</v>
      </c>
      <c r="M2" s="20" t="s">
        <v>11</v>
      </c>
      <c r="N2" s="20" t="s">
        <v>12</v>
      </c>
    </row>
    <row r="3" spans="1:14" ht="45" customHeight="1" x14ac:dyDescent="0.35">
      <c r="A3" s="20"/>
      <c r="B3" s="20"/>
      <c r="C3" s="19"/>
      <c r="D3" s="19"/>
      <c r="E3" s="20"/>
      <c r="F3" s="19"/>
      <c r="G3" s="19"/>
      <c r="H3" s="19"/>
      <c r="I3" s="2" t="s">
        <v>13</v>
      </c>
      <c r="J3" s="2" t="s">
        <v>14</v>
      </c>
      <c r="K3" s="2" t="s">
        <v>15</v>
      </c>
      <c r="L3" s="20"/>
      <c r="M3" s="20"/>
      <c r="N3" s="20"/>
    </row>
    <row r="4" spans="1:14" ht="140" x14ac:dyDescent="0.35">
      <c r="A4" s="13" t="s">
        <v>16</v>
      </c>
      <c r="B4" s="13" t="s">
        <v>16</v>
      </c>
      <c r="C4" s="12" t="s">
        <v>17</v>
      </c>
      <c r="D4" s="12" t="s">
        <v>18</v>
      </c>
      <c r="E4" s="12" t="s">
        <v>19</v>
      </c>
      <c r="F4" s="12" t="s">
        <v>20</v>
      </c>
      <c r="G4" s="12" t="s">
        <v>21</v>
      </c>
      <c r="H4" s="12" t="s">
        <v>22</v>
      </c>
      <c r="I4" s="4">
        <v>204500</v>
      </c>
      <c r="J4" s="4">
        <v>45000</v>
      </c>
      <c r="K4" s="4"/>
      <c r="L4" s="4">
        <f>SUM(I4:K4)</f>
        <v>249500</v>
      </c>
      <c r="M4" s="4">
        <v>180000</v>
      </c>
      <c r="N4" s="4">
        <f>L4-M4</f>
        <v>69500</v>
      </c>
    </row>
    <row r="5" spans="1:14" ht="84" x14ac:dyDescent="0.35">
      <c r="A5" s="13" t="s">
        <v>16</v>
      </c>
      <c r="B5" s="13" t="s">
        <v>23</v>
      </c>
      <c r="C5" s="14" t="s">
        <v>24</v>
      </c>
      <c r="D5" s="14" t="s">
        <v>25</v>
      </c>
      <c r="E5" s="12" t="s">
        <v>26</v>
      </c>
      <c r="F5" s="14" t="s">
        <v>27</v>
      </c>
      <c r="G5" s="14" t="s">
        <v>28</v>
      </c>
      <c r="H5" s="14" t="s">
        <v>29</v>
      </c>
      <c r="I5" s="4">
        <v>100000</v>
      </c>
      <c r="J5" s="4"/>
      <c r="K5" s="3"/>
      <c r="L5" s="4">
        <f>SUM(I5:K5)</f>
        <v>100000</v>
      </c>
      <c r="M5" s="4">
        <v>50000</v>
      </c>
      <c r="N5" s="4">
        <f>L5-M5</f>
        <v>50000</v>
      </c>
    </row>
    <row r="6" spans="1:14" ht="98" x14ac:dyDescent="0.35">
      <c r="A6" s="13" t="s">
        <v>16</v>
      </c>
      <c r="B6" s="13" t="s">
        <v>30</v>
      </c>
      <c r="C6" s="14" t="s">
        <v>31</v>
      </c>
      <c r="D6" s="12" t="s">
        <v>32</v>
      </c>
      <c r="E6" s="12" t="s">
        <v>33</v>
      </c>
      <c r="F6" s="14" t="s">
        <v>34</v>
      </c>
      <c r="G6" s="14" t="s">
        <v>35</v>
      </c>
      <c r="H6" s="14" t="s">
        <v>36</v>
      </c>
      <c r="I6" s="4">
        <v>130000</v>
      </c>
      <c r="J6" s="4">
        <v>40500</v>
      </c>
      <c r="K6" s="4"/>
      <c r="L6" s="4">
        <f>SUM(I6:K6)</f>
        <v>170500</v>
      </c>
      <c r="M6" s="4">
        <v>52000</v>
      </c>
      <c r="N6" s="4">
        <f>L6-M6</f>
        <v>118500</v>
      </c>
    </row>
    <row r="7" spans="1:14" ht="173.25" customHeight="1" x14ac:dyDescent="0.35">
      <c r="A7" s="13" t="s">
        <v>16</v>
      </c>
      <c r="B7" s="13" t="s">
        <v>16</v>
      </c>
      <c r="C7" s="14" t="s">
        <v>37</v>
      </c>
      <c r="D7" s="12" t="s">
        <v>38</v>
      </c>
      <c r="E7" s="12" t="s">
        <v>39</v>
      </c>
      <c r="F7" s="14" t="s">
        <v>40</v>
      </c>
      <c r="G7" s="14" t="s">
        <v>41</v>
      </c>
      <c r="H7" s="14" t="s">
        <v>42</v>
      </c>
      <c r="I7" s="4">
        <v>170000</v>
      </c>
      <c r="J7" s="4">
        <v>30000</v>
      </c>
      <c r="K7" s="4"/>
      <c r="L7" s="4">
        <v>200000</v>
      </c>
      <c r="M7" s="4"/>
      <c r="N7" s="4">
        <f>L7-M7</f>
        <v>200000</v>
      </c>
    </row>
    <row r="8" spans="1:14" x14ac:dyDescent="0.35">
      <c r="A8" s="21" t="s">
        <v>43</v>
      </c>
      <c r="B8" s="22"/>
      <c r="C8" s="22"/>
      <c r="D8" s="22"/>
      <c r="E8" s="22"/>
      <c r="F8" s="22"/>
      <c r="G8" s="22"/>
      <c r="H8" s="23"/>
      <c r="I8" s="3"/>
      <c r="J8" s="3"/>
      <c r="K8" s="3"/>
      <c r="L8" s="3"/>
      <c r="M8" s="3"/>
      <c r="N8" s="3"/>
    </row>
    <row r="9" spans="1:14" ht="86.25" customHeight="1" x14ac:dyDescent="0.35">
      <c r="A9" s="13" t="s">
        <v>16</v>
      </c>
      <c r="B9" s="13" t="s">
        <v>44</v>
      </c>
      <c r="C9" s="12" t="s">
        <v>45</v>
      </c>
      <c r="D9" s="16" t="s">
        <v>46</v>
      </c>
      <c r="E9" s="17"/>
      <c r="F9" s="17"/>
      <c r="G9" s="17"/>
      <c r="H9" s="18"/>
      <c r="I9" s="4">
        <v>3000</v>
      </c>
      <c r="J9" s="4">
        <v>60750</v>
      </c>
      <c r="K9" s="3"/>
      <c r="L9" s="4">
        <v>63750</v>
      </c>
      <c r="M9" s="4">
        <v>0</v>
      </c>
      <c r="N9" s="4">
        <v>63750</v>
      </c>
    </row>
    <row r="10" spans="1:14" ht="28" x14ac:dyDescent="0.35">
      <c r="A10" s="13" t="s">
        <v>16</v>
      </c>
      <c r="B10" s="13" t="s">
        <v>47</v>
      </c>
      <c r="C10" s="12" t="s">
        <v>24</v>
      </c>
      <c r="D10" s="16" t="s">
        <v>48</v>
      </c>
      <c r="E10" s="17"/>
      <c r="F10" s="17"/>
      <c r="G10" s="17"/>
      <c r="H10" s="18"/>
      <c r="I10" s="3">
        <v>3000</v>
      </c>
      <c r="J10" s="4">
        <v>45000</v>
      </c>
      <c r="K10" s="3"/>
      <c r="L10" s="4">
        <v>48000</v>
      </c>
      <c r="M10" s="4">
        <v>0</v>
      </c>
      <c r="N10" s="4">
        <v>48000</v>
      </c>
    </row>
    <row r="11" spans="1:14" x14ac:dyDescent="0.35">
      <c r="A11" s="13" t="s">
        <v>16</v>
      </c>
      <c r="B11" s="13" t="s">
        <v>30</v>
      </c>
      <c r="C11" s="12" t="s">
        <v>49</v>
      </c>
      <c r="D11" s="16" t="s">
        <v>50</v>
      </c>
      <c r="E11" s="17"/>
      <c r="F11" s="17"/>
      <c r="G11" s="17"/>
      <c r="H11" s="18"/>
      <c r="I11" s="3"/>
      <c r="J11" s="4">
        <v>20250</v>
      </c>
      <c r="K11" s="3"/>
      <c r="L11" s="4">
        <v>20250</v>
      </c>
      <c r="M11" s="4">
        <v>0</v>
      </c>
      <c r="N11" s="4">
        <v>20250</v>
      </c>
    </row>
    <row r="12" spans="1:14" x14ac:dyDescent="0.35">
      <c r="A12" s="5"/>
      <c r="B12" s="5"/>
      <c r="C12" s="9"/>
      <c r="D12" s="10"/>
      <c r="E12" s="10"/>
      <c r="F12" s="10"/>
      <c r="G12" s="10"/>
      <c r="H12" s="10"/>
      <c r="I12" s="5"/>
      <c r="J12" s="11"/>
      <c r="K12" s="5"/>
      <c r="L12" s="11"/>
      <c r="M12" s="11"/>
      <c r="N12" s="11"/>
    </row>
    <row r="13" spans="1:14" x14ac:dyDescent="0.35">
      <c r="A13" s="5"/>
      <c r="B13" s="5"/>
      <c r="C13" s="9"/>
      <c r="D13" s="10"/>
      <c r="E13" s="10"/>
      <c r="F13" s="10"/>
      <c r="G13" s="10"/>
      <c r="H13" s="10"/>
      <c r="I13" s="5"/>
      <c r="J13" s="11"/>
      <c r="K13" s="5"/>
      <c r="L13" s="11"/>
      <c r="M13" s="11"/>
      <c r="N13" s="11"/>
    </row>
    <row r="14" spans="1:14" x14ac:dyDescent="0.35">
      <c r="A14" s="5" t="s">
        <v>51</v>
      </c>
      <c r="B14" s="5"/>
      <c r="C14" s="5"/>
      <c r="D14" s="5"/>
      <c r="E14" s="5"/>
      <c r="F14" s="5"/>
      <c r="G14" s="5"/>
      <c r="H14" s="6" t="s">
        <v>52</v>
      </c>
      <c r="I14" s="7">
        <f t="shared" ref="I14:L14" si="0">SUM(I4:I11)</f>
        <v>610500</v>
      </c>
      <c r="J14" s="7">
        <f t="shared" si="0"/>
        <v>241500</v>
      </c>
      <c r="K14" s="7">
        <f t="shared" si="0"/>
        <v>0</v>
      </c>
      <c r="L14" s="7">
        <f t="shared" si="0"/>
        <v>852000</v>
      </c>
      <c r="M14" s="7">
        <f>SUM(M4:M11)</f>
        <v>282000</v>
      </c>
      <c r="N14" s="7">
        <f>SUM(N4:N11)</f>
        <v>570000</v>
      </c>
    </row>
    <row r="15" spans="1:14" x14ac:dyDescent="0.35">
      <c r="D15" s="5"/>
      <c r="E15" s="5"/>
      <c r="F15" s="5"/>
      <c r="G15" s="5"/>
      <c r="H15" s="5"/>
      <c r="I15" s="5"/>
      <c r="J15" s="5"/>
      <c r="K15" s="5"/>
      <c r="L15" s="5"/>
      <c r="M15" s="5"/>
      <c r="N15" s="5"/>
    </row>
    <row r="16" spans="1:14" x14ac:dyDescent="0.35">
      <c r="B16" s="5" t="s">
        <v>16</v>
      </c>
      <c r="C16" s="5" t="s">
        <v>53</v>
      </c>
      <c r="D16" s="5"/>
      <c r="E16" s="5"/>
      <c r="F16" s="5"/>
      <c r="G16" s="5"/>
      <c r="H16" s="5"/>
      <c r="I16" s="5"/>
      <c r="J16" s="5"/>
      <c r="K16" s="5"/>
      <c r="L16" s="5"/>
      <c r="M16" s="5"/>
      <c r="N16" s="5"/>
    </row>
    <row r="17" spans="2:14" x14ac:dyDescent="0.35">
      <c r="B17" s="5" t="s">
        <v>47</v>
      </c>
      <c r="C17" s="5" t="s">
        <v>54</v>
      </c>
      <c r="D17" s="5"/>
      <c r="E17" s="5"/>
      <c r="F17" s="5"/>
      <c r="G17" s="5"/>
      <c r="H17" s="5"/>
      <c r="I17" s="5"/>
      <c r="J17" s="5"/>
      <c r="K17" s="5"/>
      <c r="L17" s="5"/>
      <c r="M17" s="5"/>
      <c r="N17" s="5"/>
    </row>
    <row r="18" spans="2:14" x14ac:dyDescent="0.35">
      <c r="B18" s="5" t="s">
        <v>44</v>
      </c>
      <c r="C18" s="5" t="s">
        <v>55</v>
      </c>
      <c r="D18" s="5"/>
      <c r="E18" s="5"/>
      <c r="F18" s="5"/>
      <c r="G18" s="5"/>
      <c r="H18" s="5"/>
      <c r="I18" s="5"/>
      <c r="J18" s="5"/>
      <c r="K18" s="5"/>
      <c r="L18" s="5"/>
      <c r="M18" s="5"/>
      <c r="N18" s="5"/>
    </row>
    <row r="19" spans="2:14" x14ac:dyDescent="0.35">
      <c r="B19" s="5" t="s">
        <v>30</v>
      </c>
      <c r="C19" s="5" t="s">
        <v>56</v>
      </c>
    </row>
    <row r="23" spans="2:14" x14ac:dyDescent="0.35">
      <c r="D23" s="1"/>
      <c r="F23" s="1"/>
      <c r="H23" s="1"/>
    </row>
    <row r="24" spans="2:14" x14ac:dyDescent="0.35">
      <c r="D24" s="1"/>
      <c r="F24" s="1"/>
      <c r="H24" s="1"/>
    </row>
    <row r="25" spans="2:14" x14ac:dyDescent="0.35">
      <c r="D25" s="1"/>
      <c r="F25" s="1"/>
      <c r="H25" s="1"/>
    </row>
    <row r="26" spans="2:14" x14ac:dyDescent="0.35">
      <c r="C26" s="1"/>
      <c r="D26" s="1"/>
      <c r="F26" s="1"/>
      <c r="G26" s="1"/>
      <c r="H26" s="1"/>
    </row>
  </sheetData>
  <sheetProtection sheet="1" objects="1" scenarios="1"/>
  <mergeCells count="16">
    <mergeCell ref="I2:K2"/>
    <mergeCell ref="L2:L3"/>
    <mergeCell ref="M2:M3"/>
    <mergeCell ref="N2:N3"/>
    <mergeCell ref="A8:H8"/>
    <mergeCell ref="A2:A3"/>
    <mergeCell ref="D9:H9"/>
    <mergeCell ref="D10:H10"/>
    <mergeCell ref="D11:H11"/>
    <mergeCell ref="C2:C3"/>
    <mergeCell ref="B2:B3"/>
    <mergeCell ref="H2:H3"/>
    <mergeCell ref="G2:G3"/>
    <mergeCell ref="F2:F3"/>
    <mergeCell ref="E2:E3"/>
    <mergeCell ref="D2: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
  <sheetViews>
    <sheetView tabSelected="1" topLeftCell="F3" zoomScaleNormal="100" workbookViewId="0">
      <selection activeCell="G4" sqref="G4"/>
    </sheetView>
  </sheetViews>
  <sheetFormatPr defaultRowHeight="14.5" x14ac:dyDescent="0.35"/>
  <cols>
    <col min="1" max="1" width="5.6328125" customWidth="1"/>
    <col min="2" max="2" width="7.36328125" customWidth="1"/>
    <col min="3" max="3" width="12.08984375" customWidth="1"/>
    <col min="4" max="4" width="23.453125" customWidth="1"/>
    <col min="5" max="5" width="21.453125" customWidth="1"/>
    <col min="6" max="6" width="68" customWidth="1"/>
    <col min="7" max="7" width="46.453125" customWidth="1"/>
    <col min="8" max="8" width="44.90625" customWidth="1"/>
    <col min="9" max="9" width="12.1796875" bestFit="1" customWidth="1"/>
    <col min="11" max="11" width="7.90625" customWidth="1"/>
    <col min="12" max="12" width="17.453125" bestFit="1" customWidth="1"/>
    <col min="13" max="13" width="7.90625" hidden="1" customWidth="1"/>
    <col min="14" max="14" width="10.08984375" hidden="1" customWidth="1"/>
    <col min="15" max="15" width="7.90625" hidden="1" customWidth="1"/>
    <col min="16" max="16" width="9.08984375" hidden="1" customWidth="1"/>
    <col min="17" max="17" width="0" hidden="1" customWidth="1"/>
    <col min="18" max="18" width="10.54296875" customWidth="1"/>
  </cols>
  <sheetData>
    <row r="1" spans="1:21" ht="29.25" customHeight="1" x14ac:dyDescent="0.35">
      <c r="A1" s="8" t="s">
        <v>67</v>
      </c>
    </row>
    <row r="2" spans="1:21" x14ac:dyDescent="0.35">
      <c r="A2" s="20" t="s">
        <v>1</v>
      </c>
      <c r="B2" s="20" t="s">
        <v>2</v>
      </c>
      <c r="C2" s="19" t="s">
        <v>3</v>
      </c>
      <c r="D2" s="19" t="s">
        <v>4</v>
      </c>
      <c r="E2" s="20" t="s">
        <v>5</v>
      </c>
      <c r="F2" s="19" t="s">
        <v>57</v>
      </c>
      <c r="G2" s="19" t="s">
        <v>58</v>
      </c>
      <c r="H2" s="19" t="s">
        <v>66</v>
      </c>
      <c r="I2" s="20" t="s">
        <v>59</v>
      </c>
      <c r="J2" s="20"/>
      <c r="K2" s="20"/>
      <c r="L2" s="20" t="s">
        <v>68</v>
      </c>
      <c r="M2" s="20" t="s">
        <v>59</v>
      </c>
      <c r="N2" s="20"/>
      <c r="O2" s="20"/>
      <c r="P2" s="20" t="s">
        <v>60</v>
      </c>
      <c r="Q2" s="20" t="s">
        <v>61</v>
      </c>
      <c r="R2" s="20" t="s">
        <v>73</v>
      </c>
      <c r="S2" s="20" t="s">
        <v>74</v>
      </c>
    </row>
    <row r="3" spans="1:21" ht="45" customHeight="1" x14ac:dyDescent="0.35">
      <c r="A3" s="20"/>
      <c r="B3" s="20"/>
      <c r="C3" s="19"/>
      <c r="D3" s="19"/>
      <c r="E3" s="20"/>
      <c r="F3" s="19"/>
      <c r="G3" s="19"/>
      <c r="H3" s="19"/>
      <c r="I3" s="2" t="s">
        <v>13</v>
      </c>
      <c r="J3" s="2" t="s">
        <v>14</v>
      </c>
      <c r="K3" s="2" t="s">
        <v>15</v>
      </c>
      <c r="L3" s="20"/>
      <c r="M3" s="2" t="s">
        <v>13</v>
      </c>
      <c r="N3" s="2" t="s">
        <v>14</v>
      </c>
      <c r="O3" s="2" t="s">
        <v>15</v>
      </c>
      <c r="P3" s="20"/>
      <c r="Q3" s="20"/>
      <c r="R3" s="20"/>
      <c r="S3" s="20"/>
    </row>
    <row r="4" spans="1:21" ht="98" x14ac:dyDescent="0.35">
      <c r="A4" s="13" t="s">
        <v>63</v>
      </c>
      <c r="B4" s="13" t="s">
        <v>64</v>
      </c>
      <c r="C4" s="12" t="s">
        <v>65</v>
      </c>
      <c r="D4" s="14" t="s">
        <v>75</v>
      </c>
      <c r="E4" s="12" t="s">
        <v>70</v>
      </c>
      <c r="F4" s="14" t="s">
        <v>69</v>
      </c>
      <c r="G4" s="12" t="s">
        <v>71</v>
      </c>
      <c r="H4" s="12" t="s">
        <v>76</v>
      </c>
      <c r="I4" s="4" t="s">
        <v>72</v>
      </c>
      <c r="J4" s="4">
        <v>0</v>
      </c>
      <c r="K4" s="4">
        <v>0</v>
      </c>
      <c r="L4" s="4" t="s">
        <v>72</v>
      </c>
      <c r="M4" s="4"/>
      <c r="N4" s="4"/>
      <c r="O4" s="4"/>
      <c r="P4" s="4"/>
      <c r="Q4" s="4"/>
      <c r="R4" s="4">
        <v>0</v>
      </c>
      <c r="S4" s="4">
        <v>0</v>
      </c>
      <c r="T4" s="15"/>
      <c r="U4" s="1"/>
    </row>
    <row r="5" spans="1:21" x14ac:dyDescent="0.35">
      <c r="A5" s="5" t="s">
        <v>62</v>
      </c>
      <c r="B5" s="5"/>
      <c r="C5" s="5"/>
      <c r="D5" s="5"/>
      <c r="E5" s="5"/>
      <c r="F5" s="5"/>
      <c r="H5" s="6" t="s">
        <v>52</v>
      </c>
      <c r="I5" s="7" t="str">
        <f>I4</f>
        <v>150 000 (+km)</v>
      </c>
      <c r="J5" s="7">
        <f>SUM(J4:J4)</f>
        <v>0</v>
      </c>
      <c r="K5" s="7">
        <f>SUM(K4:K4)</f>
        <v>0</v>
      </c>
      <c r="L5" s="7" t="str">
        <f>L4</f>
        <v>150 000 (+km)</v>
      </c>
      <c r="M5" s="7"/>
      <c r="N5" s="7"/>
      <c r="O5" s="7"/>
      <c r="P5" s="7"/>
      <c r="Q5" s="7">
        <f>SUM(Q4:Q4)</f>
        <v>0</v>
      </c>
      <c r="R5" s="7">
        <f>SUM(R4:R4)</f>
        <v>0</v>
      </c>
      <c r="S5" s="7">
        <f>SUM(S4:S4)</f>
        <v>0</v>
      </c>
      <c r="T5" s="7"/>
    </row>
    <row r="6" spans="1:21" x14ac:dyDescent="0.35">
      <c r="D6" s="1"/>
      <c r="F6" s="1"/>
      <c r="G6" s="1"/>
      <c r="H6" s="1"/>
    </row>
    <row r="7" spans="1:21" x14ac:dyDescent="0.35">
      <c r="B7" s="5" t="s">
        <v>16</v>
      </c>
      <c r="C7" s="5" t="s">
        <v>53</v>
      </c>
      <c r="D7" s="1"/>
      <c r="F7" s="1"/>
      <c r="G7" s="1"/>
      <c r="H7" s="1"/>
    </row>
    <row r="8" spans="1:21" x14ac:dyDescent="0.35">
      <c r="B8" s="5" t="s">
        <v>47</v>
      </c>
      <c r="C8" s="5" t="s">
        <v>54</v>
      </c>
      <c r="D8" s="1"/>
      <c r="F8" s="1"/>
      <c r="G8" s="1"/>
      <c r="H8" s="1"/>
    </row>
    <row r="9" spans="1:21" x14ac:dyDescent="0.35">
      <c r="B9" s="5" t="s">
        <v>44</v>
      </c>
      <c r="C9" s="5" t="s">
        <v>55</v>
      </c>
    </row>
    <row r="10" spans="1:21" x14ac:dyDescent="0.35">
      <c r="B10" s="5" t="s">
        <v>30</v>
      </c>
      <c r="C10" s="5" t="s">
        <v>56</v>
      </c>
    </row>
  </sheetData>
  <mergeCells count="15">
    <mergeCell ref="I2:K2"/>
    <mergeCell ref="Q2:Q3"/>
    <mergeCell ref="R2:R3"/>
    <mergeCell ref="S2:S3"/>
    <mergeCell ref="A2:A3"/>
    <mergeCell ref="B2:B3"/>
    <mergeCell ref="C2:C3"/>
    <mergeCell ref="D2:D3"/>
    <mergeCell ref="E2:E3"/>
    <mergeCell ref="F2:F3"/>
    <mergeCell ref="M2:O2"/>
    <mergeCell ref="L2:L3"/>
    <mergeCell ref="P2:P3"/>
    <mergeCell ref="H2:H3"/>
    <mergeCell ref="G2:G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sept</vt:lpstr>
      <vt:lpstr>nov</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Reaalajamajanduse projektide tööplaani tegevuste kirjeldus koos prognoositava 2023 eelarvega</dc:title>
  <dc:subject/>
  <dc:creator>Alar Valdmann;Hanna Vahter</dc:creator>
  <cp:keywords/>
  <dc:description/>
  <cp:lastModifiedBy>Kerstin-Gertrud Kärblane</cp:lastModifiedBy>
  <cp:revision/>
  <dcterms:created xsi:type="dcterms:W3CDTF">2022-07-11T14:00:50Z</dcterms:created>
  <dcterms:modified xsi:type="dcterms:W3CDTF">2023-07-11T11:31:48Z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-883643556</vt:i4>
  </property>
  <property fmtid="{D5CDD505-2E9C-101B-9397-08002B2CF9AE}" pid="3" name="_NewReviewCycle">
    <vt:lpwstr/>
  </property>
  <property fmtid="{D5CDD505-2E9C-101B-9397-08002B2CF9AE}" pid="4" name="_EmailSubject">
    <vt:lpwstr>Reaalajamajanduse positiivse rahastusotsuse kinnitus</vt:lpwstr>
  </property>
  <property fmtid="{D5CDD505-2E9C-101B-9397-08002B2CF9AE}" pid="5" name="_AuthorEmail">
    <vt:lpwstr>kerstin-gertrud.karblane@terviseamet.ee</vt:lpwstr>
  </property>
  <property fmtid="{D5CDD505-2E9C-101B-9397-08002B2CF9AE}" pid="6" name="_AuthorEmailDisplayName">
    <vt:lpwstr>Kerstin-Gertrud Kärblane</vt:lpwstr>
  </property>
</Properties>
</file>